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ever\2025\1. 3629-1 Olešnice\"/>
    </mc:Choice>
  </mc:AlternateContent>
  <xr:revisionPtr revIDLastSave="0" documentId="13_ncr:1_{C17FCFEA-011B-4D1A-9296-1375F1D9CE88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201'!$A$1:$I$38</definedName>
  </definedNames>
  <calcPr calcId="191029"/>
  <webPublishing codePage="0"/>
</workbook>
</file>

<file path=xl/calcChain.xml><?xml version="1.0" encoding="utf-8"?>
<calcChain xmlns="http://schemas.openxmlformats.org/spreadsheetml/2006/main">
  <c r="I26" i="4" l="1"/>
  <c r="O26" i="4" l="1"/>
  <c r="I30" i="4"/>
  <c r="Q25" i="4" s="1"/>
  <c r="O30" i="4" l="1"/>
  <c r="R25" i="4" s="1"/>
  <c r="I25" i="4"/>
  <c r="I35" i="4"/>
  <c r="Q34" i="4" s="1"/>
  <c r="I21" i="4"/>
  <c r="I17" i="4"/>
  <c r="O17" i="4" s="1"/>
  <c r="I13" i="4"/>
  <c r="I9" i="4"/>
  <c r="Q8" i="4" l="1"/>
  <c r="I8" i="4" s="1"/>
  <c r="O13" i="4"/>
  <c r="O25" i="4"/>
  <c r="O9" i="4"/>
  <c r="R8" i="4" s="1"/>
  <c r="O21" i="4"/>
  <c r="O35" i="4"/>
  <c r="R34" i="4" s="1"/>
  <c r="I34" i="4"/>
  <c r="I3" i="4" l="1"/>
  <c r="O8" i="4"/>
  <c r="C11" i="2"/>
  <c r="O34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<sst xmlns="http://schemas.openxmlformats.org/spreadsheetml/2006/main" count="208" uniqueCount="103">
  <si>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</si>
  <si>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</si>
  <si>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</si>
  <si>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</si>
  <si>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</si>
  <si>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</si>
  <si>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</si>
  <si>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</si>
  <si>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</si>
  <si>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</si>
  <si>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</si>
  <si>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</si>
  <si>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</si>
  <si>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</si>
  <si>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</si>
  <si>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</si>
  <si>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</si>
  <si>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</si>
  <si>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</si>
  <si>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</si>
  <si>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</si>
  <si>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</si>
  <si>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</si>
  <si>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</si>
  <si>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</si>
  <si>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</si>
  <si>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</si>
  <si>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</si>
  <si>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</si>
  <si>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</si>
  <si>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</si>
  <si>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</si>
  <si>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</si>
  <si>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</si>
  <si>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</si>
  <si>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</si>
  <si>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</si>
  <si>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</si>
  <si>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</si>
  <si>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</si>
  <si>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</si>
  <si>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</si>
  <si>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</si>
  <si>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</si>
  <si>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</si>
  <si>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</si>
  <si>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</si>
  <si>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</si>
  <si>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</si>
  <si>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</si>
  <si>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</si>
  <si>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</si>
  <si>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</si>
  <si>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</si>
  <si>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</si>
  <si>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</si>
  <si>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</si>
  <si>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</si>
  <si>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</si>
  <si>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</si>
  <si>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</si>
  <si>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</si>
  <si>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</si>
  <si>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</si>
  <si>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</si>
  <si>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</si>
  <si>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</si>
  <si>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</si>
  <si>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</si>
  <si>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</si>
  <si>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</si>
  <si>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</si>
  <si>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</si>
  <si>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</si>
  <si>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</si>
  <si>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</si>
  <si>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</si>
  <si>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</si>
  <si>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</si>
  <si>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</si>
  <si>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</si>
  <si>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</si>
  <si>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</si>
  <si>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</si>
  <si>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</si>
  <si>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</si>
  <si>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 xml:space="preserve">Plocha říms (0,20+0,30+0,90+0,20)*16,8*2=53,760 [A] 
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</si>
  <si>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</si>
  <si>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</si>
  <si>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</si>
  <si>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 xml:space="preserve">Stavba: III/3629 Olešnice, most 3629-1 přes Hodonínku </t>
  </si>
  <si>
    <t xml:space="preserve">III/3629 Olešnice, most 3629-1 přes Hodonínku </t>
  </si>
  <si>
    <t>Most ev.č. 3629-1</t>
  </si>
  <si>
    <t>Sanace podhledu a boků nosné konstrukce, obě římsy</t>
  </si>
  <si>
    <t>Sanace podhledu a boků nosné konstrukce</t>
  </si>
  <si>
    <t>Sanace podhledu a boků nosné konstrukce + obě římsy</t>
  </si>
  <si>
    <t>Sanace výztuže podhledu a boků nosné konstrukce 25% plochy</t>
  </si>
  <si>
    <t>Očištění sanovaných ploch podhledu a boků nosné konstrukce a obou říms</t>
  </si>
  <si>
    <t>Podhled nosné konstrukce [0,15+0,5+(0,40*2+0,25)*7+0,95*6+0,4+0,95+(0,32*2+0,2)]*5,00=79,450 [A] 
Levá římsa (0,3+0,2+0,2+0,2+0,5+0,15)*9,0=13,950 [B] 
Pravá římsa (0,3+0,4+0,2+0,2+0,5+0,15)*9,0=15,750 [C]   
Celkem: A+B+C=109,150 [D]</t>
  </si>
  <si>
    <t xml:space="preserve">Podhled nosné konstrukce [0,15+0,5+(0,40*2+0,25)*7+0,95*6+0,4+0,95+(0,32*2+0,2)]*5,00=79,450 [A]    </t>
  </si>
  <si>
    <t xml:space="preserve">Podhled nosné konstrukce 0,25*[0,15+0,5+(0,40*2+0,25)*7+0,95*6+0,4+0,95+(0,32*2+0,2)]*5,00=19,863 [A]    </t>
  </si>
  <si>
    <t>Levá římsa (0,3+0,2+0,2+0,2+0,5+0,15)*9,0=13,950 [A] 
Pravá římsa (0,3+0,4+0,2+0,2+0,5+0,15)*9,0=15,750 [B]   
Celkem: A+B=29,700 [C]</t>
  </si>
  <si>
    <t>Levá strana mostu 9,0*1,05=9,450 [A] 
Pravá strana mostu 9,0*1,05=9,450 [B] 
Celkem: A+B=18,900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</si>
</sst>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0"/>
      <c r="B1" s="22"/>
      <c r="C1" s="22"/>
      <c r="D1" s="22"/>
      <c r="E1" s="22"/>
    </row>
    <row r="2" spans="1:5" ht="12.75" customHeight="1" x14ac:dyDescent="0.2">
      <c r="A2" s="100"/>
      <c r="B2" s="101" t="s">
        <v>44</v>
      </c>
      <c r="C2" s="22"/>
      <c r="D2" s="22"/>
      <c r="E2" s="22"/>
    </row>
    <row r="3" spans="1:5" ht="20.100000000000001" customHeight="1" x14ac:dyDescent="0.2">
      <c r="A3" s="100"/>
      <c r="B3" s="100"/>
      <c r="C3" s="22"/>
      <c r="D3" s="22"/>
      <c r="E3" s="22"/>
    </row>
    <row r="4" spans="1:5" ht="20.100000000000001" customHeight="1" x14ac:dyDescent="0.2">
      <c r="A4" s="22"/>
      <c r="B4" s="102" t="s">
        <v>90</v>
      </c>
      <c r="C4" s="100"/>
      <c r="D4" s="100"/>
      <c r="E4" s="22"/>
    </row>
    <row r="5" spans="1:5" ht="12.75" customHeight="1" x14ac:dyDescent="0.2">
      <c r="A5" s="22"/>
      <c r="B5" s="100" t="s">
        <v>45</v>
      </c>
      <c r="C5" s="100"/>
      <c r="D5" s="100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69" t="s">
        <v>92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1" sqref="B1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4"/>
      <c r="D3" s="100"/>
      <c r="E3" s="68" t="s">
        <v>91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04" t="s">
        <v>59</v>
      </c>
      <c r="D4" s="100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5"/>
      <c r="D5" s="106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3" t="s">
        <v>14</v>
      </c>
      <c r="B6" s="103" t="s">
        <v>16</v>
      </c>
      <c r="C6" s="103" t="s">
        <v>18</v>
      </c>
      <c r="D6" s="103" t="s">
        <v>61</v>
      </c>
      <c r="E6" s="103" t="s">
        <v>20</v>
      </c>
      <c r="F6" s="103" t="s">
        <v>22</v>
      </c>
      <c r="G6" s="103" t="s">
        <v>24</v>
      </c>
      <c r="H6" s="103" t="s">
        <v>62</v>
      </c>
      <c r="I6" s="103"/>
    </row>
    <row r="7" spans="1:18" ht="12.75" customHeight="1" x14ac:dyDescent="0.2">
      <c r="A7" s="103"/>
      <c r="B7" s="103"/>
      <c r="C7" s="103"/>
      <c r="D7" s="103"/>
      <c r="E7" s="103"/>
      <c r="F7" s="103"/>
      <c r="G7" s="103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91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0+O8+O34+O25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8"/>
      <c r="D3" s="109"/>
      <c r="E3" s="68" t="s">
        <v>91</v>
      </c>
      <c r="F3" s="66"/>
      <c r="G3" s="3"/>
      <c r="H3" s="2" t="s">
        <v>55</v>
      </c>
      <c r="I3" s="21">
        <f>0+I8+I34+I25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0" t="s">
        <v>55</v>
      </c>
      <c r="D4" s="111"/>
      <c r="E4" s="6" t="s">
        <v>92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7" t="s">
        <v>14</v>
      </c>
      <c r="B5" s="107" t="s">
        <v>16</v>
      </c>
      <c r="C5" s="107" t="s">
        <v>18</v>
      </c>
      <c r="D5" s="107" t="s">
        <v>19</v>
      </c>
      <c r="E5" s="107" t="s">
        <v>20</v>
      </c>
      <c r="F5" s="107" t="s">
        <v>22</v>
      </c>
      <c r="G5" s="107" t="s">
        <v>24</v>
      </c>
      <c r="H5" s="107" t="s">
        <v>26</v>
      </c>
      <c r="I5" s="107"/>
      <c r="O5" s="70" t="s">
        <v>10</v>
      </c>
      <c r="P5" s="70" t="s">
        <v>12</v>
      </c>
    </row>
    <row r="6" spans="1:18" ht="12.75" customHeight="1" x14ac:dyDescent="0.2">
      <c r="A6" s="107"/>
      <c r="B6" s="107"/>
      <c r="C6" s="107"/>
      <c r="D6" s="107"/>
      <c r="E6" s="107"/>
      <c r="F6" s="107"/>
      <c r="G6" s="107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67" t="s">
        <v>31</v>
      </c>
      <c r="B8" s="67"/>
      <c r="C8" s="9" t="s">
        <v>25</v>
      </c>
      <c r="D8" s="67"/>
      <c r="E8" s="20" t="s">
        <v>38</v>
      </c>
      <c r="F8" s="67"/>
      <c r="G8" s="67"/>
      <c r="H8" s="67"/>
      <c r="I8" s="10">
        <f>0+Q8</f>
        <v>0</v>
      </c>
      <c r="O8" s="70">
        <f>0+R8</f>
        <v>0</v>
      </c>
      <c r="Q8" s="71">
        <f>0+I9+I13+I17+I21</f>
        <v>0</v>
      </c>
      <c r="R8" s="70">
        <f>0+O9+O13+O17+O21</f>
        <v>0</v>
      </c>
    </row>
    <row r="9" spans="1:18" x14ac:dyDescent="0.2">
      <c r="A9" s="8" t="s">
        <v>33</v>
      </c>
      <c r="B9" s="11">
        <v>1</v>
      </c>
      <c r="C9" s="11" t="s">
        <v>39</v>
      </c>
      <c r="D9" s="8" t="s">
        <v>5</v>
      </c>
      <c r="E9" s="74" t="s">
        <v>40</v>
      </c>
      <c r="F9" s="13" t="s">
        <v>34</v>
      </c>
      <c r="G9" s="14">
        <v>109.15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73" t="s">
        <v>93</v>
      </c>
    </row>
    <row r="11" spans="1:18" ht="63.75" customHeight="1" x14ac:dyDescent="0.2">
      <c r="A11" s="18" t="s">
        <v>36</v>
      </c>
      <c r="E11" s="99" t="s">
        <v>98</v>
      </c>
    </row>
    <row r="12" spans="1:18" ht="76.5" x14ac:dyDescent="0.2">
      <c r="A12" s="70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73</v>
      </c>
      <c r="D13" s="8" t="s">
        <v>5</v>
      </c>
      <c r="E13" s="74" t="s">
        <v>74</v>
      </c>
      <c r="F13" s="13" t="s">
        <v>34</v>
      </c>
      <c r="G13" s="14">
        <v>79.45</v>
      </c>
      <c r="H13" s="15">
        <v>0</v>
      </c>
      <c r="I13" s="15">
        <f>ROUND(ROUND(H13,2)*ROUND(G13,3),2)</f>
        <v>0</v>
      </c>
      <c r="O13" s="70">
        <f>(I13*21)/100</f>
        <v>0</v>
      </c>
      <c r="P13" s="70" t="s">
        <v>12</v>
      </c>
    </row>
    <row r="14" spans="1:18" x14ac:dyDescent="0.2">
      <c r="A14" s="16" t="s">
        <v>35</v>
      </c>
      <c r="E14" s="73" t="s">
        <v>94</v>
      </c>
    </row>
    <row r="15" spans="1:18" ht="25.5" customHeight="1" x14ac:dyDescent="0.2">
      <c r="A15" s="18" t="s">
        <v>36</v>
      </c>
      <c r="E15" s="99" t="s">
        <v>99</v>
      </c>
    </row>
    <row r="16" spans="1:18" ht="76.5" x14ac:dyDescent="0.2">
      <c r="A16" s="70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4" t="s">
        <v>76</v>
      </c>
      <c r="F17" s="13" t="s">
        <v>34</v>
      </c>
      <c r="G17" s="14">
        <v>109.15</v>
      </c>
      <c r="H17" s="15">
        <v>0</v>
      </c>
      <c r="I17" s="15">
        <f>ROUND(ROUND(H17,2)*ROUND(G17,3),2)</f>
        <v>0</v>
      </c>
      <c r="O17" s="70">
        <f>(I17*21)/100</f>
        <v>0</v>
      </c>
      <c r="P17" s="70" t="s">
        <v>12</v>
      </c>
    </row>
    <row r="18" spans="1:18" x14ac:dyDescent="0.2">
      <c r="A18" s="16" t="s">
        <v>35</v>
      </c>
      <c r="E18" s="17" t="s">
        <v>95</v>
      </c>
    </row>
    <row r="19" spans="1:18" ht="63.75" customHeight="1" x14ac:dyDescent="0.2">
      <c r="A19" s="18" t="s">
        <v>36</v>
      </c>
      <c r="E19" s="99" t="s">
        <v>98</v>
      </c>
    </row>
    <row r="20" spans="1:18" ht="76.5" x14ac:dyDescent="0.2">
      <c r="A20" s="70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77</v>
      </c>
      <c r="D21" s="8" t="s">
        <v>5</v>
      </c>
      <c r="E21" s="74" t="s">
        <v>78</v>
      </c>
      <c r="F21" s="13" t="s">
        <v>34</v>
      </c>
      <c r="G21" s="14">
        <v>19.863</v>
      </c>
      <c r="H21" s="15">
        <v>0</v>
      </c>
      <c r="I21" s="15">
        <f>ROUND(ROUND(H21,2)*ROUND(G21,3),2)</f>
        <v>0</v>
      </c>
      <c r="O21" s="70">
        <f>(I21*21)/100</f>
        <v>0</v>
      </c>
      <c r="P21" s="70" t="s">
        <v>12</v>
      </c>
    </row>
    <row r="22" spans="1:18" x14ac:dyDescent="0.2">
      <c r="A22" s="16" t="s">
        <v>35</v>
      </c>
      <c r="E22" s="73" t="s">
        <v>96</v>
      </c>
    </row>
    <row r="23" spans="1:18" ht="25.5" customHeight="1" x14ac:dyDescent="0.2">
      <c r="A23" s="18" t="s">
        <v>36</v>
      </c>
      <c r="E23" s="99" t="s">
        <v>100</v>
      </c>
    </row>
    <row r="24" spans="1:18" ht="63.75" x14ac:dyDescent="0.2">
      <c r="A24" s="70" t="s">
        <v>37</v>
      </c>
      <c r="E24" s="17" t="s">
        <v>79</v>
      </c>
    </row>
    <row r="25" spans="1:18" s="79" customFormat="1" ht="12.75" customHeight="1" x14ac:dyDescent="0.2">
      <c r="A25" s="75" t="s">
        <v>31</v>
      </c>
      <c r="B25" s="75"/>
      <c r="C25" s="76" t="s">
        <v>81</v>
      </c>
      <c r="D25" s="75"/>
      <c r="E25" s="77" t="s">
        <v>82</v>
      </c>
      <c r="F25" s="75"/>
      <c r="G25" s="75"/>
      <c r="H25" s="75"/>
      <c r="I25" s="78">
        <f>0+Q25</f>
        <v>0</v>
      </c>
      <c r="O25" s="79">
        <f>0+R25</f>
        <v>0</v>
      </c>
      <c r="Q25" s="80">
        <f>0+I30+I26</f>
        <v>0</v>
      </c>
      <c r="R25" s="79">
        <f>0+O30+O26</f>
        <v>0</v>
      </c>
    </row>
    <row r="26" spans="1:18" s="79" customFormat="1" ht="12.75" customHeight="1" x14ac:dyDescent="0.2">
      <c r="B26" s="92">
        <v>5</v>
      </c>
      <c r="C26" s="92">
        <v>78312</v>
      </c>
      <c r="D26" s="93" t="s">
        <v>5</v>
      </c>
      <c r="E26" s="83" t="s">
        <v>87</v>
      </c>
      <c r="F26" s="94" t="s">
        <v>34</v>
      </c>
      <c r="G26" s="95">
        <v>18.899999999999999</v>
      </c>
      <c r="H26" s="86">
        <v>0</v>
      </c>
      <c r="I26" s="96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ht="12.75" customHeight="1" x14ac:dyDescent="0.2">
      <c r="B27" s="97"/>
      <c r="C27" s="97"/>
      <c r="D27" s="97"/>
      <c r="E27" s="98" t="s">
        <v>88</v>
      </c>
      <c r="F27" s="97"/>
      <c r="G27" s="97"/>
      <c r="H27" s="97"/>
      <c r="I27" s="97"/>
    </row>
    <row r="28" spans="1:18" s="79" customFormat="1" ht="38.25" customHeight="1" x14ac:dyDescent="0.2">
      <c r="B28" s="97"/>
      <c r="C28" s="97"/>
      <c r="D28" s="97"/>
      <c r="E28" s="99" t="s">
        <v>102</v>
      </c>
      <c r="F28" s="97"/>
      <c r="G28" s="97"/>
      <c r="H28" s="97"/>
      <c r="I28" s="97"/>
    </row>
    <row r="29" spans="1:18" s="79" customFormat="1" ht="51" customHeight="1" x14ac:dyDescent="0.2">
      <c r="B29" s="97"/>
      <c r="C29" s="97"/>
      <c r="D29" s="97"/>
      <c r="E29" s="98" t="s">
        <v>89</v>
      </c>
      <c r="F29" s="97"/>
      <c r="G29" s="97"/>
      <c r="H29" s="97"/>
      <c r="I29" s="97"/>
    </row>
    <row r="30" spans="1:18" s="79" customFormat="1" x14ac:dyDescent="0.2">
      <c r="A30" s="81" t="s">
        <v>33</v>
      </c>
      <c r="B30" s="82">
        <v>6</v>
      </c>
      <c r="C30" s="82" t="s">
        <v>83</v>
      </c>
      <c r="D30" s="81" t="s">
        <v>5</v>
      </c>
      <c r="E30" s="83" t="s">
        <v>84</v>
      </c>
      <c r="F30" s="84" t="s">
        <v>34</v>
      </c>
      <c r="G30" s="85">
        <v>29.7</v>
      </c>
      <c r="H30" s="86">
        <v>0</v>
      </c>
      <c r="I30" s="87">
        <f>ROUND(ROUND(H30,2)*ROUND(G30,3),2)</f>
        <v>0</v>
      </c>
      <c r="O30" s="79">
        <f>(I30*21)/100</f>
        <v>0</v>
      </c>
      <c r="P30" s="79" t="s">
        <v>12</v>
      </c>
    </row>
    <row r="31" spans="1:18" ht="38.25" customHeight="1" x14ac:dyDescent="0.2">
      <c r="A31" s="18" t="s">
        <v>36</v>
      </c>
      <c r="E31" s="99" t="s">
        <v>101</v>
      </c>
    </row>
    <row r="32" spans="1:18" s="79" customFormat="1" ht="12.75" customHeight="1" x14ac:dyDescent="0.2">
      <c r="A32" s="88" t="s">
        <v>36</v>
      </c>
      <c r="E32" s="99" t="s">
        <v>86</v>
      </c>
    </row>
    <row r="33" spans="1:18" s="79" customFormat="1" ht="51" x14ac:dyDescent="0.2">
      <c r="A33" s="79" t="s">
        <v>37</v>
      </c>
      <c r="E33" s="89" t="s">
        <v>85</v>
      </c>
    </row>
    <row r="34" spans="1:18" ht="12.75" customHeight="1" x14ac:dyDescent="0.2">
      <c r="A34" s="67" t="s">
        <v>31</v>
      </c>
      <c r="B34" s="67"/>
      <c r="C34" s="9" t="s">
        <v>28</v>
      </c>
      <c r="D34" s="67"/>
      <c r="E34" s="20" t="s">
        <v>42</v>
      </c>
      <c r="F34" s="67"/>
      <c r="G34" s="67"/>
      <c r="H34" s="67"/>
      <c r="I34" s="10">
        <f>0+Q34</f>
        <v>0</v>
      </c>
      <c r="O34" s="70">
        <f>0+R34</f>
        <v>0</v>
      </c>
      <c r="Q34" s="71">
        <f>0+I35</f>
        <v>0</v>
      </c>
      <c r="R34" s="70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90" t="s">
        <v>80</v>
      </c>
      <c r="F35" s="13" t="s">
        <v>34</v>
      </c>
      <c r="G35" s="14">
        <v>109.15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8" x14ac:dyDescent="0.2">
      <c r="A36" s="16" t="s">
        <v>35</v>
      </c>
      <c r="E36" s="17" t="s">
        <v>97</v>
      </c>
    </row>
    <row r="37" spans="1:18" ht="63.75" customHeight="1" x14ac:dyDescent="0.2">
      <c r="A37" s="18" t="s">
        <v>36</v>
      </c>
      <c r="E37" s="99" t="s">
        <v>98</v>
      </c>
    </row>
    <row r="38" spans="1:18" ht="25.5" customHeight="1" x14ac:dyDescent="0.2">
      <c r="A38" s="70" t="s">
        <v>37</v>
      </c>
      <c r="E38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2025-04-07T11:07:06Z</dcterms:modified>
  <cp:category/>
  <cp:contentStatus/>
</cp:coreProperties>
</file>